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tement Templat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<sst xmlns="http://schemas.openxmlformats.org/spreadsheetml/2006/main" count="43" uniqueCount="39">
  <si>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[Organization Name]</t>
  </si>
  <si>
    <t xml:space="preserve">Statement of Revenues and Expenditures</t>
  </si>
  <si>
    <t xml:space="preserve">For the Period [Start Date] Through [End Date]</t>
  </si>
  <si>
    <t xml:space="preserve">How to use this template: Replace the yellow cells with your organization's own figures. Every other cell is a formula and will recalculate automatically as you type. Add or delete line items to match your chart of accounts — just keep each line inside its category so the subtotals keep summing correctly.</t>
  </si>
  <si>
    <t xml:space="preserve">Current Year
Actual</t>
  </si>
  <si>
    <t xml:space="preserve">YTD Budget -
Operating</t>
  </si>
  <si>
    <t xml:space="preserve">YTD Budget
Variance - Operating</t>
  </si>
  <si>
    <t xml:space="preserve">Total Budget -
Operating</t>
  </si>
  <si>
    <t xml:space="preserve">Total Budget
Variance - Operating</t>
  </si>
  <si>
    <t xml:space="preserve">Total Budget -
Original</t>
  </si>
  <si>
    <t xml:space="preserve">% Total Budget
Remaining - Original</t>
  </si>
  <si>
    <t xml:space="preserve">Revenues</t>
  </si>
  <si>
    <t xml:space="preserve">Grant Revenue</t>
  </si>
  <si>
    <t xml:space="preserve">    State Grants Revenue</t>
  </si>
  <si>
    <t xml:space="preserve">            Personnel</t>
  </si>
  <si>
    <t xml:space="preserve">            Consultants</t>
  </si>
  <si>
    <t xml:space="preserve">            Materials</t>
  </si>
  <si>
    <t xml:space="preserve">            Facilities</t>
  </si>
  <si>
    <t xml:space="preserve">        Total State Grants Revenue</t>
  </si>
  <si>
    <t xml:space="preserve">    Federal Grants Revenue</t>
  </si>
  <si>
    <t xml:space="preserve">        Total Federal Grants Revenue</t>
  </si>
  <si>
    <t xml:space="preserve">    Total Grant Revenue</t>
  </si>
  <si>
    <t xml:space="preserve">    Program Service Fees</t>
  </si>
  <si>
    <t xml:space="preserve">    Contributions &amp; Donations</t>
  </si>
  <si>
    <t xml:space="preserve">    Membership Dues</t>
  </si>
  <si>
    <t xml:space="preserve">    Investment Income</t>
  </si>
  <si>
    <t xml:space="preserve">Total Revenue</t>
  </si>
  <si>
    <t xml:space="preserve">Expenditures</t>
  </si>
  <si>
    <t xml:space="preserve">Program Expenses</t>
  </si>
  <si>
    <t xml:space="preserve">        Personnel</t>
  </si>
  <si>
    <t xml:space="preserve">        Consultants</t>
  </si>
  <si>
    <t xml:space="preserve">        Materials</t>
  </si>
  <si>
    <t xml:space="preserve">        Facilities</t>
  </si>
  <si>
    <t xml:space="preserve">    Total Program Expenses</t>
  </si>
  <si>
    <t xml:space="preserve">    Administrative Expenses</t>
  </si>
  <si>
    <t xml:space="preserve">    Fundraising Expenses</t>
  </si>
  <si>
    <t xml:space="preserve">Total Expenditures</t>
  </si>
  <si>
    <t xml:space="preserve">Revenue Over (Under) Expenditures</t>
  </si>
  <si>
    <t xml:space="preserve">Note: figures shown are illustrative sample data, not tied to any real organization. Prepared on the accrual basis; depreciation and other non-cash items can be added as additional line items above.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</si>
</sst>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.0%;\(0.0%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8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808080"/>
      </bottom>
      <diagonal/>
    </border>
    <border diagonalUp="false" diagonalDown="false">
      <left/>
      <right/>
      <top style="thin">
        <color rgb="FF808080"/>
      </top>
      <bottom/>
      <diagonal/>
    </border>
    <border diagonalUp="false" diagonalDown="false">
      <left/>
      <right/>
      <top style="thin">
        <color rgb="FF808080"/>
      </top>
      <bottom style="thin">
        <color rgb="FF80808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8" min="2" style="0" width="15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5" customFormat="false" ht="30" hidden="false" customHeight="true" outlineLevel="0" collapsed="false">
      <c r="A5" s="4" t="s">
        <v>3</v>
      </c>
      <c r="B5" s="4"/>
      <c r="C5" s="4"/>
      <c r="D5" s="4"/>
      <c r="E5" s="4"/>
      <c r="F5" s="4"/>
      <c r="G5" s="4"/>
      <c r="H5" s="4"/>
    </row>
    <row r="7" customFormat="false" ht="30" hidden="false" customHeight="true" outlineLevel="0" collapsed="false">
      <c r="A7" s="5"/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</row>
    <row r="8" customFormat="false" ht="15" hidden="false" customHeight="false" outlineLevel="0" collapsed="false">
      <c r="A8" s="6" t="s">
        <v>11</v>
      </c>
      <c r="B8" s="7"/>
      <c r="C8" s="7"/>
      <c r="D8" s="7"/>
      <c r="E8" s="7"/>
      <c r="F8" s="7"/>
      <c r="G8" s="7"/>
      <c r="H8" s="7"/>
    </row>
    <row r="9" customFormat="false" ht="15" hidden="false" customHeight="false" outlineLevel="0" collapsed="false">
      <c r="A9" s="8" t="s">
        <v>12</v>
      </c>
    </row>
    <row r="10" customFormat="false" ht="15" hidden="false" customHeight="false" outlineLevel="0" collapsed="false">
      <c r="A10" s="8" t="s">
        <v>13</v>
      </c>
    </row>
    <row r="11" customFormat="false" ht="15" hidden="false" customHeight="false" outlineLevel="0" collapsed="false">
      <c r="A11" s="9" t="s">
        <v>14</v>
      </c>
      <c r="B11" s="10" t="n">
        <v>18000</v>
      </c>
      <c r="C11" s="10" t="n">
        <v>0</v>
      </c>
      <c r="D11" s="11" t="n">
        <f aca="false">B11-C11</f>
        <v>18000</v>
      </c>
      <c r="E11" s="10" t="n">
        <v>18000</v>
      </c>
      <c r="F11" s="11" t="n">
        <f aca="false">B11-E11</f>
        <v>0</v>
      </c>
      <c r="G11" s="10" t="n">
        <v>18000</v>
      </c>
      <c r="H11" s="12" t="n">
        <f aca="false">IFERROR((G11-B11)/G11,0)</f>
        <v>0</v>
      </c>
    </row>
    <row r="12" customFormat="false" ht="15" hidden="false" customHeight="false" outlineLevel="0" collapsed="false">
      <c r="A12" s="9" t="s">
        <v>15</v>
      </c>
      <c r="B12" s="10" t="n">
        <v>36126</v>
      </c>
      <c r="C12" s="10" t="n">
        <v>0</v>
      </c>
      <c r="D12" s="11" t="n">
        <f aca="false">B12-C12</f>
        <v>36126</v>
      </c>
      <c r="E12" s="10" t="n">
        <v>36126</v>
      </c>
      <c r="F12" s="11" t="n">
        <f aca="false">B12-E12</f>
        <v>0</v>
      </c>
      <c r="G12" s="10" t="n">
        <v>36126</v>
      </c>
      <c r="H12" s="12" t="n">
        <f aca="false">IFERROR((G12-B12)/G12,0)</f>
        <v>0</v>
      </c>
    </row>
    <row r="13" customFormat="false" ht="15" hidden="false" customHeight="false" outlineLevel="0" collapsed="false">
      <c r="A13" s="9" t="s">
        <v>16</v>
      </c>
      <c r="B13" s="10" t="n">
        <v>21295</v>
      </c>
      <c r="C13" s="10" t="n">
        <v>0</v>
      </c>
      <c r="D13" s="11" t="n">
        <f aca="false">B13-C13</f>
        <v>21295</v>
      </c>
      <c r="E13" s="10" t="n">
        <v>21295</v>
      </c>
      <c r="F13" s="11" t="n">
        <f aca="false">B13-E13</f>
        <v>0</v>
      </c>
      <c r="G13" s="10" t="n">
        <v>21295</v>
      </c>
      <c r="H13" s="12" t="n">
        <f aca="false">IFERROR((G13-B13)/G13,0)</f>
        <v>0</v>
      </c>
    </row>
    <row r="14" customFormat="false" ht="15" hidden="false" customHeight="false" outlineLevel="0" collapsed="false">
      <c r="A14" s="9" t="s">
        <v>17</v>
      </c>
      <c r="B14" s="10" t="n">
        <v>28140</v>
      </c>
      <c r="C14" s="10" t="n">
        <v>0</v>
      </c>
      <c r="D14" s="11" t="n">
        <f aca="false">B14-C14</f>
        <v>28140</v>
      </c>
      <c r="E14" s="10" t="n">
        <v>28140</v>
      </c>
      <c r="F14" s="11" t="n">
        <f aca="false">B14-E14</f>
        <v>0</v>
      </c>
      <c r="G14" s="10" t="n">
        <v>28140</v>
      </c>
      <c r="H14" s="12" t="n">
        <f aca="false">IFERROR((G14-B14)/G14,0)</f>
        <v>0</v>
      </c>
    </row>
    <row r="15" customFormat="false" ht="15" hidden="false" customHeight="false" outlineLevel="0" collapsed="false">
      <c r="A15" s="13" t="s">
        <v>18</v>
      </c>
      <c r="B15" s="14" t="n">
        <f aca="false">B11+B12+B13+B14</f>
        <v>103561</v>
      </c>
      <c r="C15" s="14" t="n">
        <f aca="false">C11+C12+C13+C14</f>
        <v>0</v>
      </c>
      <c r="D15" s="14" t="n">
        <f aca="false">D11+D12+D13+D14</f>
        <v>103561</v>
      </c>
      <c r="E15" s="14" t="n">
        <f aca="false">E11+E12+E13+E14</f>
        <v>103561</v>
      </c>
      <c r="F15" s="14" t="n">
        <f aca="false">F11+F12+F13+F14</f>
        <v>0</v>
      </c>
      <c r="G15" s="14" t="n">
        <f aca="false">G11+G12+G13+G14</f>
        <v>103561</v>
      </c>
      <c r="H15" s="15" t="n">
        <f aca="false">IFERROR((G15-B15)/G15,0)</f>
        <v>0</v>
      </c>
    </row>
    <row r="16" customFormat="false" ht="15" hidden="false" customHeight="false" outlineLevel="0" collapsed="false">
      <c r="A16" s="8" t="s">
        <v>19</v>
      </c>
    </row>
    <row r="17" customFormat="false" ht="15" hidden="false" customHeight="false" outlineLevel="0" collapsed="false">
      <c r="A17" s="9" t="s">
        <v>14</v>
      </c>
      <c r="B17" s="10" t="n">
        <v>12800</v>
      </c>
      <c r="C17" s="10" t="n">
        <v>0</v>
      </c>
      <c r="D17" s="11" t="n">
        <f aca="false">B17-C17</f>
        <v>12800</v>
      </c>
      <c r="E17" s="10" t="n">
        <v>12800</v>
      </c>
      <c r="F17" s="11" t="n">
        <f aca="false">B17-E17</f>
        <v>0</v>
      </c>
      <c r="G17" s="10" t="n">
        <v>12800</v>
      </c>
      <c r="H17" s="12" t="n">
        <f aca="false">IFERROR((G17-B17)/G17,0)</f>
        <v>0</v>
      </c>
    </row>
    <row r="18" customFormat="false" ht="15" hidden="false" customHeight="false" outlineLevel="0" collapsed="false">
      <c r="A18" s="9" t="s">
        <v>15</v>
      </c>
      <c r="B18" s="10" t="n">
        <v>19200</v>
      </c>
      <c r="C18" s="10" t="n">
        <v>0</v>
      </c>
      <c r="D18" s="11" t="n">
        <f aca="false">B18-C18</f>
        <v>19200</v>
      </c>
      <c r="E18" s="10" t="n">
        <v>19200</v>
      </c>
      <c r="F18" s="11" t="n">
        <f aca="false">B18-E18</f>
        <v>0</v>
      </c>
      <c r="G18" s="10" t="n">
        <v>19200</v>
      </c>
      <c r="H18" s="12" t="n">
        <f aca="false">IFERROR((G18-B18)/G18,0)</f>
        <v>0</v>
      </c>
    </row>
    <row r="19" customFormat="false" ht="15" hidden="false" customHeight="false" outlineLevel="0" collapsed="false">
      <c r="A19" s="9" t="s">
        <v>16</v>
      </c>
      <c r="B19" s="10" t="n">
        <v>44800</v>
      </c>
      <c r="C19" s="10" t="n">
        <v>0</v>
      </c>
      <c r="D19" s="11" t="n">
        <f aca="false">B19-C19</f>
        <v>44800</v>
      </c>
      <c r="E19" s="10" t="n">
        <v>44800</v>
      </c>
      <c r="F19" s="11" t="n">
        <f aca="false">B19-E19</f>
        <v>0</v>
      </c>
      <c r="G19" s="10" t="n">
        <v>44800</v>
      </c>
      <c r="H19" s="12" t="n">
        <f aca="false">IFERROR((G19-B19)/G19,0)</f>
        <v>0</v>
      </c>
    </row>
    <row r="20" customFormat="false" ht="15" hidden="false" customHeight="false" outlineLevel="0" collapsed="false">
      <c r="A20" s="9" t="s">
        <v>17</v>
      </c>
      <c r="B20" s="10" t="n">
        <v>59200</v>
      </c>
      <c r="C20" s="10" t="n">
        <v>0</v>
      </c>
      <c r="D20" s="11" t="n">
        <f aca="false">B20-C20</f>
        <v>59200</v>
      </c>
      <c r="E20" s="10" t="n">
        <v>59200</v>
      </c>
      <c r="F20" s="11" t="n">
        <f aca="false">B20-E20</f>
        <v>0</v>
      </c>
      <c r="G20" s="10" t="n">
        <v>59200</v>
      </c>
      <c r="H20" s="12" t="n">
        <f aca="false">IFERROR((G20-B20)/G20,0)</f>
        <v>0</v>
      </c>
    </row>
    <row r="21" customFormat="false" ht="15" hidden="false" customHeight="false" outlineLevel="0" collapsed="false">
      <c r="A21" s="13" t="s">
        <v>20</v>
      </c>
      <c r="B21" s="14" t="n">
        <f aca="false">B17+B18+B19+B20</f>
        <v>136000</v>
      </c>
      <c r="C21" s="14" t="n">
        <f aca="false">C17+C18+C19+C20</f>
        <v>0</v>
      </c>
      <c r="D21" s="14" t="n">
        <f aca="false">D17+D18+D19+D20</f>
        <v>136000</v>
      </c>
      <c r="E21" s="14" t="n">
        <f aca="false">E17+E18+E19+E20</f>
        <v>136000</v>
      </c>
      <c r="F21" s="14" t="n">
        <f aca="false">F17+F18+F19+F20</f>
        <v>0</v>
      </c>
      <c r="G21" s="14" t="n">
        <f aca="false">G17+G18+G19+G20</f>
        <v>136000</v>
      </c>
      <c r="H21" s="15" t="n">
        <f aca="false">IFERROR((G21-B21)/G21,0)</f>
        <v>0</v>
      </c>
    </row>
    <row r="22" customFormat="false" ht="15" hidden="false" customHeight="false" outlineLevel="0" collapsed="false">
      <c r="A22" s="13" t="s">
        <v>21</v>
      </c>
      <c r="B22" s="14" t="n">
        <f aca="false">B15+B21</f>
        <v>239561</v>
      </c>
      <c r="C22" s="14" t="n">
        <f aca="false">C15+C21</f>
        <v>0</v>
      </c>
      <c r="D22" s="14" t="n">
        <f aca="false">D15+D21</f>
        <v>239561</v>
      </c>
      <c r="E22" s="14" t="n">
        <f aca="false">E15+E21</f>
        <v>239561</v>
      </c>
      <c r="F22" s="14" t="n">
        <f aca="false">F15+F21</f>
        <v>0</v>
      </c>
      <c r="G22" s="14" t="n">
        <f aca="false">G15+G21</f>
        <v>239561</v>
      </c>
      <c r="H22" s="15" t="n">
        <f aca="false">IFERROR((G22-B22)/G22,0)</f>
        <v>0</v>
      </c>
    </row>
    <row r="23" customFormat="false" ht="15" hidden="false" customHeight="false" outlineLevel="0" collapsed="false">
      <c r="A23" s="9" t="s">
        <v>22</v>
      </c>
      <c r="B23" s="10" t="n">
        <v>22000</v>
      </c>
      <c r="C23" s="10" t="n">
        <v>0</v>
      </c>
      <c r="D23" s="11" t="n">
        <f aca="false">B23-C23</f>
        <v>22000</v>
      </c>
      <c r="E23" s="10" t="n">
        <v>22000</v>
      </c>
      <c r="F23" s="11" t="n">
        <f aca="false">B23-E23</f>
        <v>0</v>
      </c>
      <c r="G23" s="10" t="n">
        <v>22000</v>
      </c>
      <c r="H23" s="12" t="n">
        <f aca="false">IFERROR((G23-B23)/G23,0)</f>
        <v>0</v>
      </c>
    </row>
    <row r="24" customFormat="false" ht="15" hidden="false" customHeight="false" outlineLevel="0" collapsed="false">
      <c r="A24" s="9" t="s">
        <v>23</v>
      </c>
      <c r="B24" s="10" t="n">
        <v>27500</v>
      </c>
      <c r="C24" s="10" t="n">
        <v>0</v>
      </c>
      <c r="D24" s="11" t="n">
        <f aca="false">B24-C24</f>
        <v>27500</v>
      </c>
      <c r="E24" s="10" t="n">
        <v>27500</v>
      </c>
      <c r="F24" s="11" t="n">
        <f aca="false">B24-E24</f>
        <v>0</v>
      </c>
      <c r="G24" s="10" t="n">
        <v>27500</v>
      </c>
      <c r="H24" s="12" t="n">
        <f aca="false">IFERROR((G24-B24)/G24,0)</f>
        <v>0</v>
      </c>
    </row>
    <row r="25" customFormat="false" ht="15" hidden="false" customHeight="false" outlineLevel="0" collapsed="false">
      <c r="A25" s="9" t="s">
        <v>24</v>
      </c>
      <c r="B25" s="10" t="n">
        <v>6500</v>
      </c>
      <c r="C25" s="10" t="n">
        <v>0</v>
      </c>
      <c r="D25" s="11" t="n">
        <f aca="false">B25-C25</f>
        <v>6500</v>
      </c>
      <c r="E25" s="10" t="n">
        <v>6500</v>
      </c>
      <c r="F25" s="11" t="n">
        <f aca="false">B25-E25</f>
        <v>0</v>
      </c>
      <c r="G25" s="10" t="n">
        <v>6500</v>
      </c>
      <c r="H25" s="12" t="n">
        <f aca="false">IFERROR((G25-B25)/G25,0)</f>
        <v>0</v>
      </c>
    </row>
    <row r="26" customFormat="false" ht="15" hidden="false" customHeight="false" outlineLevel="0" collapsed="false">
      <c r="A26" s="9" t="s">
        <v>25</v>
      </c>
      <c r="B26" s="10" t="n">
        <v>1000</v>
      </c>
      <c r="C26" s="10" t="n">
        <v>0</v>
      </c>
      <c r="D26" s="11" t="n">
        <f aca="false">B26-C26</f>
        <v>1000</v>
      </c>
      <c r="E26" s="10" t="n">
        <v>1000</v>
      </c>
      <c r="F26" s="11" t="n">
        <f aca="false">B26-E26</f>
        <v>0</v>
      </c>
      <c r="G26" s="10" t="n">
        <v>1000</v>
      </c>
      <c r="H26" s="12" t="n">
        <f aca="false">IFERROR((G26-B26)/G26,0)</f>
        <v>0</v>
      </c>
    </row>
    <row r="28" customFormat="false" ht="15" hidden="false" customHeight="false" outlineLevel="0" collapsed="false">
      <c r="A28" s="13" t="s">
        <v>26</v>
      </c>
      <c r="B28" s="14" t="n">
        <f aca="false">B22+B23+B24+B25+B26</f>
        <v>296561</v>
      </c>
      <c r="C28" s="14" t="n">
        <f aca="false">C22+C23+C24+C25+C26</f>
        <v>0</v>
      </c>
      <c r="D28" s="14" t="n">
        <f aca="false">D22+D23+D24+D25+D26</f>
        <v>296561</v>
      </c>
      <c r="E28" s="14" t="n">
        <f aca="false">E22+E23+E24+E25+E26</f>
        <v>296561</v>
      </c>
      <c r="F28" s="14" t="n">
        <f aca="false">F22+F23+F24+F25+F26</f>
        <v>0</v>
      </c>
      <c r="G28" s="14" t="n">
        <f aca="false">G22+G23+G24+G25+G26</f>
        <v>296561</v>
      </c>
      <c r="H28" s="15" t="n">
        <f aca="false">IFERROR((G28-B28)/G28,0)</f>
        <v>0</v>
      </c>
    </row>
    <row r="30" customFormat="false" ht="15" hidden="false" customHeight="false" outlineLevel="0" collapsed="false">
      <c r="A30" s="6" t="s">
        <v>27</v>
      </c>
      <c r="B30" s="7"/>
      <c r="C30" s="7"/>
      <c r="D30" s="7"/>
      <c r="E30" s="7"/>
      <c r="F30" s="7"/>
      <c r="G30" s="7"/>
      <c r="H30" s="7"/>
    </row>
    <row r="31" customFormat="false" ht="15" hidden="false" customHeight="false" outlineLevel="0" collapsed="false">
      <c r="A31" s="8" t="s">
        <v>28</v>
      </c>
    </row>
    <row r="32" customFormat="false" ht="15" hidden="false" customHeight="false" outlineLevel="0" collapsed="false">
      <c r="A32" s="9" t="s">
        <v>29</v>
      </c>
      <c r="B32" s="10" t="n">
        <v>96000</v>
      </c>
      <c r="C32" s="10" t="n">
        <v>0</v>
      </c>
      <c r="D32" s="11" t="n">
        <f aca="false">B32-C32</f>
        <v>96000</v>
      </c>
      <c r="E32" s="10" t="n">
        <v>96000</v>
      </c>
      <c r="F32" s="11" t="n">
        <f aca="false">B32-E32</f>
        <v>0</v>
      </c>
      <c r="G32" s="10" t="n">
        <v>96000</v>
      </c>
      <c r="H32" s="12" t="n">
        <f aca="false">IFERROR((G32-B32)/G32,0)</f>
        <v>0</v>
      </c>
    </row>
    <row r="33" customFormat="false" ht="15" hidden="false" customHeight="false" outlineLevel="0" collapsed="false">
      <c r="A33" s="9" t="s">
        <v>30</v>
      </c>
      <c r="B33" s="10" t="n">
        <v>45200</v>
      </c>
      <c r="C33" s="10" t="n">
        <v>0</v>
      </c>
      <c r="D33" s="11" t="n">
        <f aca="false">B33-C33</f>
        <v>45200</v>
      </c>
      <c r="E33" s="10" t="n">
        <v>45200</v>
      </c>
      <c r="F33" s="11" t="n">
        <f aca="false">B33-E33</f>
        <v>0</v>
      </c>
      <c r="G33" s="10" t="n">
        <v>45200</v>
      </c>
      <c r="H33" s="12" t="n">
        <f aca="false">IFERROR((G33-B33)/G33,0)</f>
        <v>0</v>
      </c>
    </row>
    <row r="34" customFormat="false" ht="15" hidden="false" customHeight="false" outlineLevel="0" collapsed="false">
      <c r="A34" s="9" t="s">
        <v>31</v>
      </c>
      <c r="B34" s="10" t="n">
        <v>30500</v>
      </c>
      <c r="C34" s="10" t="n">
        <v>0</v>
      </c>
      <c r="D34" s="11" t="n">
        <f aca="false">B34-C34</f>
        <v>30500</v>
      </c>
      <c r="E34" s="10" t="n">
        <v>30500</v>
      </c>
      <c r="F34" s="11" t="n">
        <f aca="false">B34-E34</f>
        <v>0</v>
      </c>
      <c r="G34" s="10" t="n">
        <v>30500</v>
      </c>
      <c r="H34" s="12" t="n">
        <f aca="false">IFERROR((G34-B34)/G34,0)</f>
        <v>0</v>
      </c>
    </row>
    <row r="35" customFormat="false" ht="15" hidden="false" customHeight="false" outlineLevel="0" collapsed="false">
      <c r="A35" s="9" t="s">
        <v>32</v>
      </c>
      <c r="B35" s="10" t="n">
        <v>41500</v>
      </c>
      <c r="C35" s="10" t="n">
        <v>0</v>
      </c>
      <c r="D35" s="11" t="n">
        <f aca="false">B35-C35</f>
        <v>41500</v>
      </c>
      <c r="E35" s="10" t="n">
        <v>41500</v>
      </c>
      <c r="F35" s="11" t="n">
        <f aca="false">B35-E35</f>
        <v>0</v>
      </c>
      <c r="G35" s="10" t="n">
        <v>41500</v>
      </c>
      <c r="H35" s="12" t="n">
        <f aca="false">IFERROR((G35-B35)/G35,0)</f>
        <v>0</v>
      </c>
    </row>
    <row r="36" customFormat="false" ht="15" hidden="false" customHeight="false" outlineLevel="0" collapsed="false">
      <c r="A36" s="13" t="s">
        <v>33</v>
      </c>
      <c r="B36" s="14" t="n">
        <f aca="false">B32+B33+B34+B35</f>
        <v>213200</v>
      </c>
      <c r="C36" s="14" t="n">
        <f aca="false">C32+C33+C34+C35</f>
        <v>0</v>
      </c>
      <c r="D36" s="14" t="n">
        <f aca="false">D32+D33+D34+D35</f>
        <v>213200</v>
      </c>
      <c r="E36" s="14" t="n">
        <f aca="false">E32+E33+E34+E35</f>
        <v>213200</v>
      </c>
      <c r="F36" s="14" t="n">
        <f aca="false">F32+F33+F34+F35</f>
        <v>0</v>
      </c>
      <c r="G36" s="14" t="n">
        <f aca="false">G32+G33+G34+G35</f>
        <v>213200</v>
      </c>
      <c r="H36" s="15" t="n">
        <f aca="false">IFERROR((G36-B36)/G36,0)</f>
        <v>0</v>
      </c>
    </row>
    <row r="37" customFormat="false" ht="15" hidden="false" customHeight="false" outlineLevel="0" collapsed="false">
      <c r="A37" s="9" t="s">
        <v>34</v>
      </c>
      <c r="B37" s="10" t="n">
        <v>38000</v>
      </c>
      <c r="C37" s="10" t="n">
        <v>0</v>
      </c>
      <c r="D37" s="11" t="n">
        <f aca="false">B37-C37</f>
        <v>38000</v>
      </c>
      <c r="E37" s="10" t="n">
        <v>38000</v>
      </c>
      <c r="F37" s="11" t="n">
        <f aca="false">B37-E37</f>
        <v>0</v>
      </c>
      <c r="G37" s="10" t="n">
        <v>38000</v>
      </c>
      <c r="H37" s="12" t="n">
        <f aca="false">IFERROR((G37-B37)/G37,0)</f>
        <v>0</v>
      </c>
    </row>
    <row r="38" customFormat="false" ht="15" hidden="false" customHeight="false" outlineLevel="0" collapsed="false">
      <c r="A38" s="9" t="s">
        <v>35</v>
      </c>
      <c r="B38" s="10" t="n">
        <v>12000</v>
      </c>
      <c r="C38" s="10" t="n">
        <v>0</v>
      </c>
      <c r="D38" s="11" t="n">
        <f aca="false">B38-C38</f>
        <v>12000</v>
      </c>
      <c r="E38" s="10" t="n">
        <v>12000</v>
      </c>
      <c r="F38" s="11" t="n">
        <f aca="false">B38-E38</f>
        <v>0</v>
      </c>
      <c r="G38" s="10" t="n">
        <v>12000</v>
      </c>
      <c r="H38" s="12" t="n">
        <f aca="false">IFERROR((G38-B38)/G38,0)</f>
        <v>0</v>
      </c>
    </row>
    <row r="40" customFormat="false" ht="15" hidden="false" customHeight="false" outlineLevel="0" collapsed="false">
      <c r="A40" s="13" t="s">
        <v>36</v>
      </c>
      <c r="B40" s="14" t="n">
        <f aca="false">B36+B37+B38</f>
        <v>263200</v>
      </c>
      <c r="C40" s="14" t="n">
        <f aca="false">C36+C37+C38</f>
        <v>0</v>
      </c>
      <c r="D40" s="14" t="n">
        <f aca="false">D36+D37+D38</f>
        <v>263200</v>
      </c>
      <c r="E40" s="14" t="n">
        <f aca="false">E36+E37+E38</f>
        <v>263200</v>
      </c>
      <c r="F40" s="14" t="n">
        <f aca="false">F36+F37+F38</f>
        <v>0</v>
      </c>
      <c r="G40" s="14" t="n">
        <f aca="false">G36+G37+G38</f>
        <v>263200</v>
      </c>
      <c r="H40" s="15" t="n">
        <f aca="false">IFERROR((G40-B40)/G40,0)</f>
        <v>0</v>
      </c>
    </row>
    <row r="43" customFormat="false" ht="15" hidden="false" customHeight="false" outlineLevel="0" collapsed="false">
      <c r="A43" s="16" t="s">
        <v>37</v>
      </c>
      <c r="B43" s="17" t="n">
        <f aca="false">B28-B40</f>
        <v>33361</v>
      </c>
      <c r="C43" s="18"/>
      <c r="D43" s="18"/>
      <c r="E43" s="17" t="n">
        <f aca="false">E28-E40</f>
        <v>33361</v>
      </c>
      <c r="F43" s="18"/>
      <c r="G43" s="17" t="n">
        <f aca="false">G28-G40</f>
        <v>33361</v>
      </c>
      <c r="H43" s="18"/>
    </row>
    <row r="45" customFormat="false" ht="15" hidden="false" customHeight="false" outlineLevel="0" collapsed="false">
      <c r="A45" s="19" t="s">
        <v>38</v>
      </c>
      <c r="B45" s="19"/>
      <c r="C45" s="19"/>
      <c r="D45" s="19"/>
      <c r="E45" s="19"/>
      <c r="F45" s="19"/>
      <c r="G45" s="19"/>
      <c r="H45" s="19"/>
    </row>
  </sheetData>
  <mergeCells count="5">
    <mergeCell ref="A1:H1"/>
    <mergeCell ref="A2:H2"/>
    <mergeCell ref="A3:H3"/>
    <mergeCell ref="A5:H5"/>
    <mergeCell ref="A45:H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2026-07-14T18:36:06Z</dcterms:created>
  <dc:creator>openpyxl</dc:creator>
  <dc:description/>
  <dc:language>en-US</dc:language>
  <cp:lastModifiedBy/>
  <dcterms:modified xsi:type="dcterms:W3CDTF">2026-07-14T18:36:06Z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